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735"/>
  </bookViews>
  <sheets>
    <sheet name="calculo pagos en efectivo" sheetId="1" r:id="rId1"/>
    <sheet name="Hoja2" sheetId="2" state="hidden" r:id="rId2"/>
  </sheets>
  <calcPr calcId="15251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1" l="1"/>
  <c r="E25" i="1" l="1"/>
  <c r="F8" i="1"/>
  <c r="D15" i="1" s="1"/>
  <c r="E20" i="1" l="1"/>
  <c r="E29" i="1" s="1"/>
  <c r="E32" i="1" s="1"/>
</calcChain>
</file>

<file path=xl/sharedStrings.xml><?xml version="1.0" encoding="utf-8"?>
<sst xmlns="http://schemas.openxmlformats.org/spreadsheetml/2006/main" count="35" uniqueCount="30">
  <si>
    <t>Valor pagado en Efectivo</t>
  </si>
  <si>
    <t>Valor pagado Otros medios de Pago</t>
  </si>
  <si>
    <t>Valor Total Pagado</t>
  </si>
  <si>
    <t>Determinar  el valor Pagoado Durante el año</t>
  </si>
  <si>
    <t>Tomar el menor Valor determinado entre el punto 2.1 frente al calculo del punto 2.2</t>
  </si>
  <si>
    <t>Año</t>
  </si>
  <si>
    <t>del valor pagado</t>
  </si>
  <si>
    <t>Monto maximo en UVT</t>
  </si>
  <si>
    <t>uvt</t>
  </si>
  <si>
    <t>Determinar el monto maximo aceptado sobre costos y deducciones fiscales del respectivo año.</t>
  </si>
  <si>
    <t>Costos y Deducciones Fiscales</t>
  </si>
  <si>
    <t>Monto Maximo aceptado Sobre Costos Y deducciones</t>
  </si>
  <si>
    <t>monto maximo aceptado Sobre el Valor Pagado</t>
  </si>
  <si>
    <t>Tomar el menor valor determinado entre el punto 2 y punto 3</t>
  </si>
  <si>
    <t>PASO 1</t>
  </si>
  <si>
    <t>PASO 2</t>
  </si>
  <si>
    <t>PASO 3</t>
  </si>
  <si>
    <t>PASO 4</t>
  </si>
  <si>
    <t>Determinar el Monto Maximo en UVT para el año gravable correspondiente</t>
  </si>
  <si>
    <t>CALCULO PARA EL LIMITE DE PAGOS EN EFECTIVO CONTEMPLADO EN EL ARTICULO 771-5 Paragrafo Primero.</t>
  </si>
  <si>
    <t>Según Oficio 100202208-0935 de Julio 25 de 2018</t>
  </si>
  <si>
    <t>Valor a tomar</t>
  </si>
  <si>
    <t>Valor Maximo aceptado por pagos en efectivo</t>
  </si>
  <si>
    <t>Valor no aceptado por pagos en efectivo</t>
  </si>
  <si>
    <t>PASO 5</t>
  </si>
  <si>
    <t>Teléfono 5710273  Cel 3144674600 - 321-4436145 - 3125274103</t>
  </si>
  <si>
    <t>Determinar el monto maximo sobre el valor pagado, teniendo en cuenta cada año gravable</t>
  </si>
  <si>
    <t>Victor Jaimes Calderón</t>
  </si>
  <si>
    <t>Contador Público - Especialista en Revisoría Fiscal.</t>
  </si>
  <si>
    <t>www.verticeaccounts.com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</si>
</sst>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7">
    <xf numFmtId="0" fontId="0" fillId="0" borderId="0" xfId="0"/>
    <xf numFmtId="41" fontId="0" fillId="0" borderId="0" xfId="1" applyFont="1"/>
    <xf numFmtId="9" fontId="0" fillId="0" borderId="0" xfId="0" applyNumberFormat="1"/>
    <xf numFmtId="41" fontId="2" fillId="3" borderId="1" xfId="1" applyFont="1" applyFill="1" applyBorder="1"/>
    <xf numFmtId="0" fontId="5" fillId="2" borderId="1" xfId="0" applyFont="1" applyFill="1" applyBorder="1" applyAlignment="1">
      <alignment horizontal="center" vertical="center" wrapText="1"/>
    </xf>
    <xf numFmtId="41" fontId="0" fillId="8" borderId="1" xfId="1" applyFont="1" applyFill="1" applyBorder="1"/>
    <xf numFmtId="41" fontId="0" fillId="8" borderId="1" xfId="0" applyNumberFormat="1" applyFill="1" applyBorder="1"/>
    <xf numFmtId="0" fontId="3" fillId="4" borderId="0" xfId="0" applyFont="1" applyFill="1"/>
    <xf numFmtId="0" fontId="0" fillId="4" borderId="0" xfId="0" applyFill="1"/>
    <xf numFmtId="41" fontId="0" fillId="4" borderId="0" xfId="1" applyFont="1" applyFill="1"/>
    <xf numFmtId="41" fontId="3" fillId="4" borderId="0" xfId="1" applyFont="1" applyFill="1"/>
    <xf numFmtId="41" fontId="0" fillId="4" borderId="0" xfId="0" applyNumberFormat="1" applyFill="1"/>
    <xf numFmtId="41" fontId="3" fillId="7" borderId="4" xfId="1" applyFont="1" applyFill="1" applyBorder="1"/>
    <xf numFmtId="0" fontId="3" fillId="11" borderId="2" xfId="0" applyFont="1" applyFill="1" applyBorder="1"/>
    <xf numFmtId="0" fontId="3" fillId="11" borderId="3" xfId="0" applyFont="1" applyFill="1" applyBorder="1"/>
    <xf numFmtId="41" fontId="3" fillId="11" borderId="3" xfId="1" applyFont="1" applyFill="1" applyBorder="1"/>
    <xf numFmtId="0" fontId="0" fillId="11" borderId="2" xfId="0" applyFill="1" applyBorder="1"/>
    <xf numFmtId="0" fontId="0" fillId="11" borderId="3" xfId="0" applyFill="1" applyBorder="1"/>
    <xf numFmtId="41" fontId="0" fillId="11" borderId="3" xfId="1" applyFont="1" applyFill="1" applyBorder="1"/>
    <xf numFmtId="0" fontId="4" fillId="4" borderId="0" xfId="0" applyFont="1" applyFill="1"/>
    <xf numFmtId="0" fontId="6" fillId="4" borderId="0" xfId="0" applyFont="1" applyFill="1"/>
    <xf numFmtId="0" fontId="7" fillId="4" borderId="0" xfId="0" applyFont="1" applyFill="1"/>
    <xf numFmtId="41" fontId="7" fillId="4" borderId="0" xfId="1" applyFont="1" applyFill="1"/>
    <xf numFmtId="0" fontId="0" fillId="11" borderId="4" xfId="0" applyFill="1" applyBorder="1"/>
    <xf numFmtId="41" fontId="3" fillId="10" borderId="4" xfId="1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0" fillId="4" borderId="5" xfId="0" applyFill="1" applyBorder="1"/>
    <xf numFmtId="0" fontId="6" fillId="4" borderId="5" xfId="0" applyFont="1" applyFill="1" applyBorder="1"/>
    <xf numFmtId="0" fontId="4" fillId="4" borderId="5" xfId="0" applyFont="1" applyFill="1" applyBorder="1"/>
    <xf numFmtId="0" fontId="7" fillId="4" borderId="5" xfId="0" applyFont="1" applyFill="1" applyBorder="1"/>
    <xf numFmtId="0" fontId="0" fillId="9" borderId="2" xfId="0" applyFill="1" applyBorder="1"/>
    <xf numFmtId="0" fontId="0" fillId="9" borderId="3" xfId="0" applyFill="1" applyBorder="1"/>
    <xf numFmtId="0" fontId="0" fillId="9" borderId="4" xfId="0" applyFill="1" applyBorder="1"/>
    <xf numFmtId="41" fontId="0" fillId="0" borderId="1" xfId="1" applyFont="1" applyFill="1" applyBorder="1" applyProtection="1"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41" fontId="0" fillId="0" borderId="1" xfId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wrapText="1"/>
    </xf>
    <xf numFmtId="0" fontId="11" fillId="4" borderId="0" xfId="0" applyFont="1" applyFill="1" applyAlignment="1">
      <alignment horizontal="left"/>
    </xf>
    <xf numFmtId="0" fontId="12" fillId="4" borderId="0" xfId="0" applyFont="1" applyFill="1"/>
    <xf numFmtId="43" fontId="0" fillId="4" borderId="0" xfId="2" applyFont="1" applyFill="1"/>
    <xf numFmtId="0" fontId="13" fillId="4" borderId="0" xfId="3" applyFill="1"/>
    <xf numFmtId="0" fontId="8" fillId="6" borderId="0" xfId="0" applyFont="1" applyFill="1" applyAlignment="1">
      <alignment horizontal="center" wrapText="1"/>
    </xf>
    <xf numFmtId="0" fontId="0" fillId="5" borderId="0" xfId="0" applyFill="1" applyAlignment="1">
      <alignment horizontal="center"/>
    </xf>
    <xf numFmtId="0" fontId="0" fillId="5" borderId="5" xfId="0" applyFill="1" applyBorder="1" applyAlignment="1">
      <alignment horizontal="center"/>
    </xf>
  </cellXfs>
  <cellStyles count="4">
    <cellStyle name="Hipervínculo" xfId="3" builtinId="8"/>
    <cellStyle name="Millares" xfId="2" builtinId="3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erticeaccoun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showRowColHeaders="0" tabSelected="1" topLeftCell="A4" zoomScale="160" zoomScaleNormal="160" workbookViewId="0">
      <selection activeCell="D25" sqref="D25"/>
    </sheetView>
  </sheetViews>
  <sheetFormatPr baseColWidth="10" defaultColWidth="0" defaultRowHeight="15" zeroHeight="1" x14ac:dyDescent="0.25"/>
  <cols>
    <col min="1" max="1" width="10.140625" style="8" customWidth="1"/>
    <col min="2" max="2" width="4" style="8" customWidth="1"/>
    <col min="3" max="3" width="11.42578125" style="8" customWidth="1"/>
    <col min="4" max="4" width="24.42578125" style="8" customWidth="1"/>
    <col min="5" max="5" width="18.5703125" style="8" customWidth="1"/>
    <col min="6" max="6" width="17.7109375" style="8" customWidth="1"/>
    <col min="7" max="7" width="11.42578125" style="28" customWidth="1"/>
    <col min="8" max="8" width="11.42578125" style="8" hidden="1" customWidth="1"/>
    <col min="9" max="9" width="12.85546875" style="8" hidden="1" customWidth="1"/>
    <col min="10" max="12" width="0" style="8" hidden="1" customWidth="1"/>
    <col min="13" max="16384" width="11.42578125" style="8" hidden="1"/>
  </cols>
  <sheetData>
    <row r="1" spans="1:11" x14ac:dyDescent="0.25"/>
    <row r="2" spans="1:11" ht="37.5" customHeight="1" x14ac:dyDescent="0.3">
      <c r="A2" s="44" t="s">
        <v>19</v>
      </c>
      <c r="B2" s="44"/>
      <c r="C2" s="44"/>
      <c r="D2" s="44"/>
      <c r="E2" s="44"/>
      <c r="F2" s="44"/>
      <c r="G2" s="44"/>
    </row>
    <row r="3" spans="1:11" x14ac:dyDescent="0.25">
      <c r="A3" s="45" t="s">
        <v>20</v>
      </c>
      <c r="B3" s="45"/>
      <c r="C3" s="45"/>
      <c r="D3" s="45"/>
      <c r="E3" s="45"/>
      <c r="F3" s="45"/>
      <c r="G3" s="46"/>
    </row>
    <row r="4" spans="1:11" x14ac:dyDescent="0.25"/>
    <row r="5" spans="1:11" x14ac:dyDescent="0.25">
      <c r="A5" s="21" t="s">
        <v>14</v>
      </c>
      <c r="B5" s="21" t="s">
        <v>3</v>
      </c>
      <c r="C5" s="21"/>
      <c r="D5" s="21"/>
      <c r="E5" s="19"/>
    </row>
    <row r="6" spans="1:11" x14ac:dyDescent="0.25">
      <c r="B6" s="16" t="s">
        <v>0</v>
      </c>
      <c r="C6" s="17"/>
      <c r="D6" s="17"/>
      <c r="E6" s="23"/>
      <c r="F6" s="35">
        <v>580000000</v>
      </c>
    </row>
    <row r="7" spans="1:11" x14ac:dyDescent="0.25">
      <c r="B7" s="16" t="s">
        <v>1</v>
      </c>
      <c r="C7" s="17"/>
      <c r="D7" s="17"/>
      <c r="E7" s="23"/>
      <c r="F7" s="35">
        <v>400000000</v>
      </c>
    </row>
    <row r="8" spans="1:11" x14ac:dyDescent="0.25">
      <c r="B8" s="16" t="s">
        <v>2</v>
      </c>
      <c r="C8" s="17"/>
      <c r="D8" s="17"/>
      <c r="E8" s="23"/>
      <c r="F8" s="3">
        <f>SUM(F6:F7)</f>
        <v>980000000</v>
      </c>
      <c r="I8" s="9"/>
    </row>
    <row r="9" spans="1:11" x14ac:dyDescent="0.25"/>
    <row r="10" spans="1:11" x14ac:dyDescent="0.25">
      <c r="A10" s="21" t="s">
        <v>15</v>
      </c>
      <c r="B10" s="21" t="s">
        <v>4</v>
      </c>
      <c r="C10" s="19"/>
      <c r="D10" s="19"/>
      <c r="E10" s="19"/>
      <c r="F10" s="19"/>
    </row>
    <row r="11" spans="1:11" ht="5.25" customHeight="1" x14ac:dyDescent="0.25"/>
    <row r="12" spans="1:11" x14ac:dyDescent="0.25">
      <c r="B12" s="20">
        <v>2.1</v>
      </c>
      <c r="C12" s="20" t="s">
        <v>26</v>
      </c>
      <c r="D12" s="20"/>
      <c r="E12" s="20"/>
      <c r="F12" s="20"/>
      <c r="G12" s="29"/>
    </row>
    <row r="13" spans="1:11" ht="6.75" customHeight="1" x14ac:dyDescent="0.25"/>
    <row r="14" spans="1:11" ht="23.25" customHeight="1" x14ac:dyDescent="0.25">
      <c r="C14" s="4" t="s">
        <v>5</v>
      </c>
      <c r="D14" s="4" t="s">
        <v>12</v>
      </c>
    </row>
    <row r="15" spans="1:11" x14ac:dyDescent="0.25">
      <c r="C15" s="36">
        <v>2019</v>
      </c>
      <c r="D15" s="3">
        <f>+IF(C15=2018,F8*85%)+IF(C15=2019,F8*70%)+IF(C15=2020,F8*55%)+IF(C15&gt;=2021,F8*40%)</f>
        <v>686000000</v>
      </c>
      <c r="K15" s="9"/>
    </row>
    <row r="16" spans="1:11" ht="15.75" customHeight="1" x14ac:dyDescent="0.25">
      <c r="B16" s="20">
        <v>2.2000000000000002</v>
      </c>
      <c r="C16" s="20" t="s">
        <v>18</v>
      </c>
      <c r="D16" s="20"/>
      <c r="E16" s="20"/>
      <c r="F16" s="20"/>
      <c r="K16" s="9"/>
    </row>
    <row r="17" spans="1:11" ht="15.75" customHeight="1" x14ac:dyDescent="0.25">
      <c r="C17" s="4" t="s">
        <v>5</v>
      </c>
      <c r="D17" s="4" t="s">
        <v>7</v>
      </c>
      <c r="K17" s="9"/>
    </row>
    <row r="18" spans="1:11" x14ac:dyDescent="0.25">
      <c r="C18" s="37">
        <v>2019</v>
      </c>
      <c r="D18" s="3">
        <f>+IF(C18=2018,100000*Hoja2!E4)+IF(C18=2019,100000*Hoja2!E5)</f>
        <v>3427000000</v>
      </c>
      <c r="E18" s="42"/>
      <c r="K18" s="9"/>
    </row>
    <row r="19" spans="1:11" ht="7.5" customHeight="1" x14ac:dyDescent="0.25">
      <c r="K19" s="9"/>
    </row>
    <row r="20" spans="1:11" x14ac:dyDescent="0.25">
      <c r="B20" s="32" t="s">
        <v>21</v>
      </c>
      <c r="C20" s="33"/>
      <c r="D20" s="34"/>
      <c r="E20" s="6">
        <f>+MIN(D15,D18)</f>
        <v>686000000</v>
      </c>
      <c r="K20" s="9"/>
    </row>
    <row r="21" spans="1:11" ht="11.25" customHeight="1" x14ac:dyDescent="0.25">
      <c r="A21" s="19"/>
      <c r="B21" s="19"/>
      <c r="C21" s="19"/>
      <c r="D21" s="19"/>
      <c r="E21" s="19"/>
      <c r="F21" s="19"/>
      <c r="G21" s="30"/>
      <c r="K21" s="9"/>
    </row>
    <row r="22" spans="1:11" s="7" customFormat="1" x14ac:dyDescent="0.25">
      <c r="A22" s="21" t="s">
        <v>16</v>
      </c>
      <c r="B22" s="21" t="s">
        <v>9</v>
      </c>
      <c r="C22" s="21"/>
      <c r="D22" s="21"/>
      <c r="E22" s="21"/>
      <c r="F22" s="21"/>
      <c r="G22" s="31"/>
      <c r="K22" s="10"/>
    </row>
    <row r="23" spans="1:11" ht="8.25" customHeight="1" x14ac:dyDescent="0.25">
      <c r="K23" s="9"/>
    </row>
    <row r="24" spans="1:11" ht="24.75" customHeight="1" x14ac:dyDescent="0.25">
      <c r="C24" s="25" t="s">
        <v>5</v>
      </c>
      <c r="D24" s="26" t="s">
        <v>10</v>
      </c>
      <c r="E24" s="27" t="s">
        <v>11</v>
      </c>
      <c r="K24" s="11"/>
    </row>
    <row r="25" spans="1:11" x14ac:dyDescent="0.25">
      <c r="C25" s="37">
        <v>2019</v>
      </c>
      <c r="D25" s="38">
        <v>1200000000</v>
      </c>
      <c r="E25" s="5">
        <f>+IF(C25=2018,D25*50%)+IF(C25=2019,D25*45%)+IF(C25=2020,D25*40%)+IF(C25&gt;=2021,D25*35%)</f>
        <v>540000000</v>
      </c>
      <c r="F25" s="9"/>
      <c r="K25" s="11"/>
    </row>
    <row r="26" spans="1:11" ht="11.25" customHeight="1" x14ac:dyDescent="0.25">
      <c r="D26" s="9"/>
      <c r="E26" s="9"/>
      <c r="F26" s="9"/>
    </row>
    <row r="27" spans="1:11" x14ac:dyDescent="0.25">
      <c r="A27" s="21" t="s">
        <v>17</v>
      </c>
      <c r="B27" s="21" t="s">
        <v>13</v>
      </c>
      <c r="C27" s="21"/>
      <c r="D27" s="22"/>
      <c r="E27" s="22"/>
      <c r="F27" s="9"/>
    </row>
    <row r="28" spans="1:11" x14ac:dyDescent="0.25">
      <c r="D28" s="9"/>
      <c r="E28" s="9"/>
      <c r="F28" s="9"/>
    </row>
    <row r="29" spans="1:11" x14ac:dyDescent="0.25">
      <c r="B29" s="13" t="s">
        <v>22</v>
      </c>
      <c r="C29" s="17"/>
      <c r="D29" s="18"/>
      <c r="E29" s="12">
        <f>+MIN(E20,E25)</f>
        <v>540000000</v>
      </c>
      <c r="F29" s="9"/>
    </row>
    <row r="30" spans="1:11" x14ac:dyDescent="0.25">
      <c r="D30" s="9"/>
      <c r="E30" s="9"/>
      <c r="F30" s="9"/>
    </row>
    <row r="31" spans="1:11" x14ac:dyDescent="0.25">
      <c r="A31" s="21" t="s">
        <v>24</v>
      </c>
      <c r="D31" s="9"/>
      <c r="E31" s="9"/>
      <c r="F31" s="9"/>
    </row>
    <row r="32" spans="1:11" x14ac:dyDescent="0.25">
      <c r="A32" s="7"/>
      <c r="B32" s="13" t="s">
        <v>23</v>
      </c>
      <c r="C32" s="14"/>
      <c r="D32" s="15"/>
      <c r="E32" s="24">
        <f>IF(+F6-E29&lt;0,0,F6-E29)</f>
        <v>40000000</v>
      </c>
      <c r="F32" s="9"/>
    </row>
    <row r="33" spans="1:6" x14ac:dyDescent="0.25"/>
    <row r="34" spans="1:6" x14ac:dyDescent="0.25">
      <c r="A34" s="43" t="s">
        <v>29</v>
      </c>
    </row>
    <row r="35" spans="1:6" ht="15.75" customHeight="1" x14ac:dyDescent="0.25">
      <c r="A35" s="40" t="s">
        <v>27</v>
      </c>
      <c r="E35" s="41"/>
      <c r="F35" s="39"/>
    </row>
    <row r="36" spans="1:6" x14ac:dyDescent="0.25">
      <c r="A36" s="8" t="s">
        <v>28</v>
      </c>
    </row>
    <row r="37" spans="1:6" x14ac:dyDescent="0.25">
      <c r="A37" s="8" t="s">
        <v>25</v>
      </c>
    </row>
    <row r="38" spans="1:6" x14ac:dyDescent="0.25"/>
  </sheetData>
  <sheetProtection algorithmName="SHA-512" hashValue="PaQbkGBvSBI7KKdcJE5vw7WlbgIESnlr1unAP6vVyINzT7oIpNs8luN3hfAuqm2RnSsba3kfg6YumNs1zpf3lA==" saltValue="q2kJeZ1Y+5+kZqDHkPjGcQ==" spinCount="100000" sheet="1" objects="1" scenarios="1" selectLockedCells="1"/>
  <mergeCells count="2">
    <mergeCell ref="A2:G2"/>
    <mergeCell ref="A3:G3"/>
  </mergeCells>
  <hyperlinks>
    <hyperlink ref="A34" r:id="rId1"/>
  </hyperlinks>
  <pageMargins left="0.7" right="0.7" top="0.75" bottom="0.75" header="0.3" footer="0.3"/>
  <pageSetup orientation="portrait" verticalDpi="0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Hoja2!$B$4:$B$7</xm:f>
          </x14:formula1>
          <xm:sqref>C18</xm:sqref>
        </x14:dataValidation>
        <x14:dataValidation type="list" allowBlank="1" showInputMessage="1" showErrorMessage="1">
          <x14:formula1>
            <xm:f>Hoja2!$B$4:$B$14</xm:f>
          </x14:formula1>
          <xm:sqref>C25 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4"/>
  <sheetViews>
    <sheetView workbookViewId="0">
      <selection activeCell="E5" sqref="E5"/>
    </sheetView>
  </sheetViews>
  <sheetFormatPr baseColWidth="10" defaultRowHeight="15" x14ac:dyDescent="0.25"/>
  <cols>
    <col min="3" max="3" width="6" customWidth="1"/>
    <col min="4" max="4" width="18.42578125" customWidth="1"/>
  </cols>
  <sheetData>
    <row r="3" spans="2:5" x14ac:dyDescent="0.25">
      <c r="E3" t="s">
        <v>8</v>
      </c>
    </row>
    <row r="4" spans="2:5" x14ac:dyDescent="0.25">
      <c r="B4">
        <v>2018</v>
      </c>
      <c r="C4" s="2">
        <v>0.85</v>
      </c>
      <c r="D4" t="s">
        <v>6</v>
      </c>
      <c r="E4" s="1">
        <v>33156</v>
      </c>
    </row>
    <row r="5" spans="2:5" x14ac:dyDescent="0.25">
      <c r="B5">
        <v>2019</v>
      </c>
      <c r="C5" s="2">
        <v>0.7</v>
      </c>
      <c r="D5" t="s">
        <v>6</v>
      </c>
      <c r="E5" s="1">
        <v>34270</v>
      </c>
    </row>
    <row r="6" spans="2:5" x14ac:dyDescent="0.25">
      <c r="B6">
        <v>2020</v>
      </c>
      <c r="C6" s="2">
        <v>0.55000000000000004</v>
      </c>
      <c r="D6" t="s">
        <v>6</v>
      </c>
      <c r="E6" s="1"/>
    </row>
    <row r="7" spans="2:5" x14ac:dyDescent="0.25">
      <c r="B7">
        <v>2021</v>
      </c>
      <c r="C7" s="2">
        <v>0.4</v>
      </c>
      <c r="D7" t="s">
        <v>6</v>
      </c>
      <c r="E7" s="1"/>
    </row>
    <row r="8" spans="2:5" x14ac:dyDescent="0.25">
      <c r="B8">
        <v>2022</v>
      </c>
      <c r="E8" s="1"/>
    </row>
    <row r="9" spans="2:5" x14ac:dyDescent="0.25">
      <c r="B9">
        <v>2023</v>
      </c>
    </row>
    <row r="10" spans="2:5" x14ac:dyDescent="0.25">
      <c r="B10">
        <v>2024</v>
      </c>
    </row>
    <row r="11" spans="2:5" x14ac:dyDescent="0.25">
      <c r="B11">
        <v>2025</v>
      </c>
    </row>
    <row r="12" spans="2:5" x14ac:dyDescent="0.25">
      <c r="B12">
        <v>2026</v>
      </c>
    </row>
    <row r="13" spans="2:5" x14ac:dyDescent="0.25">
      <c r="B13">
        <v>2027</v>
      </c>
    </row>
    <row r="14" spans="2:5" x14ac:dyDescent="0.25">
      <c r="B14">
        <v>2028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calculo pagos en efectivo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USUARIO</cp:lastModifiedBy>
  <dcterms:created xsi:type="dcterms:W3CDTF">2018-09-03T19:14:13Z</dcterms:created>
  <dcterms:modified xsi:type="dcterms:W3CDTF">2019-07-29T14:13:19Z</dcterms:modified>
</cp:coreProperties>
</file>